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6060"/>
  </bookViews>
  <sheets>
    <sheet name="Fall 02 Program Attendance" sheetId="1" r:id="rId1"/>
  </sheets>
  <definedNames>
    <definedName name="_xlnm.Print_Area" localSheetId="0">'Fall 02 Program Attendance'!$A$1:$K$27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B24" i="1"/>
  <c r="J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K19" i="1"/>
  <c r="J20" i="1"/>
  <c r="K20" i="1"/>
  <c r="I1" i="1"/>
  <c r="C41" i="1"/>
  <c r="C42" i="1"/>
  <c r="C43" i="1"/>
  <c r="D41" i="1"/>
  <c r="D42" i="1"/>
  <c r="D43" i="1"/>
  <c r="F39" i="1"/>
  <c r="G39" i="1"/>
  <c r="F34" i="1"/>
  <c r="G34" i="1"/>
  <c r="F35" i="1"/>
  <c r="G35" i="1"/>
  <c r="F36" i="1"/>
  <c r="G36" i="1"/>
  <c r="F37" i="1"/>
  <c r="G37" i="1"/>
  <c r="F38" i="1"/>
  <c r="G38" i="1"/>
  <c r="F31" i="1"/>
  <c r="F32" i="1"/>
  <c r="G32" i="1"/>
  <c r="F33" i="1"/>
  <c r="G33" i="1"/>
  <c r="G31" i="1"/>
  <c r="B23" i="1"/>
  <c r="D25" i="1"/>
  <c r="E25" i="1"/>
  <c r="F25" i="1"/>
  <c r="G25" i="1"/>
  <c r="H25" i="1"/>
  <c r="K2" i="1"/>
  <c r="B42" i="1"/>
  <c r="B41" i="1"/>
  <c r="F41" i="1"/>
  <c r="G41" i="1"/>
  <c r="C1" i="1"/>
  <c r="D1" i="1"/>
  <c r="E1" i="1"/>
  <c r="F1" i="1"/>
  <c r="G1" i="1"/>
  <c r="H1" i="1"/>
  <c r="B44" i="1"/>
  <c r="F42" i="1"/>
  <c r="B45" i="1"/>
  <c r="B43" i="1"/>
  <c r="F43" i="1"/>
  <c r="C25" i="1"/>
  <c r="J23" i="1"/>
  <c r="K23" i="1"/>
  <c r="J24" i="1"/>
  <c r="B25" i="1"/>
  <c r="J25" i="1"/>
  <c r="B26" i="1"/>
  <c r="B27" i="1"/>
</calcChain>
</file>

<file path=xl/sharedStrings.xml><?xml version="1.0" encoding="utf-8"?>
<sst xmlns="http://schemas.openxmlformats.org/spreadsheetml/2006/main" count="49" uniqueCount="42">
  <si>
    <t>TOTAL</t>
  </si>
  <si>
    <t>AVERAGE</t>
  </si>
  <si>
    <t>WEEKLY TOTAL</t>
  </si>
  <si>
    <t>TOTAL PROGRAMS</t>
  </si>
  <si>
    <t>WEEKLY AVERAGE</t>
  </si>
  <si>
    <t>SESSION TOTAL</t>
  </si>
  <si>
    <t>SESSION AVERAGE</t>
  </si>
  <si>
    <t>MOTHER GOOSE--WEDS</t>
  </si>
  <si>
    <t>FAMILY STORY TIME--SAT</t>
  </si>
  <si>
    <t>PROGRAM/WEEK OF</t>
  </si>
  <si>
    <t xml:space="preserve"> </t>
  </si>
  <si>
    <t>Socrates Café</t>
  </si>
  <si>
    <t>TALL TALES--TUES</t>
  </si>
  <si>
    <t>SMALL TALES --WEDS</t>
  </si>
  <si>
    <t>Adult Programs</t>
  </si>
  <si>
    <t>June</t>
  </si>
  <si>
    <t>Musical Story Hour</t>
  </si>
  <si>
    <t>World Music</t>
  </si>
  <si>
    <t>Read to Winston</t>
  </si>
  <si>
    <t>Read to Maddie</t>
  </si>
  <si>
    <t>Mad Inventors Workshop</t>
  </si>
  <si>
    <t>MONTHLY AVERAGE</t>
  </si>
  <si>
    <t>TALES FOR TOTS--WEDS</t>
  </si>
  <si>
    <t>READING ROUND-UP--FRI</t>
  </si>
  <si>
    <t>Lighthouse Magic</t>
  </si>
  <si>
    <t>Wildlife Encounters</t>
  </si>
  <si>
    <t>Randy Judkins</t>
  </si>
  <si>
    <t>Jeannie Mack</t>
  </si>
  <si>
    <t>Mad Science</t>
  </si>
  <si>
    <t>Jennifer Armstrong</t>
  </si>
  <si>
    <t>Dinosaur Dig</t>
  </si>
  <si>
    <t>Hobbit Homes</t>
  </si>
  <si>
    <t>Naked Shakespeare 1</t>
  </si>
  <si>
    <t>Naked Shakespeare 2</t>
  </si>
  <si>
    <t>Naked Shakespeare 3</t>
  </si>
  <si>
    <t>Sky Blue Boys</t>
  </si>
  <si>
    <t>Zulu Leprechauns</t>
  </si>
  <si>
    <t>Primo Cubano</t>
  </si>
  <si>
    <t>Nature Journaling</t>
  </si>
  <si>
    <t>July</t>
  </si>
  <si>
    <t>August</t>
  </si>
  <si>
    <t>Jud and Rob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</si>
</sst>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sz val="7"/>
      <name val="Arial"/>
      <family val="2"/>
    </font>
    <font>
      <b/>
      <sz val="7"/>
      <name val="Arial"/>
    </font>
    <font>
      <i/>
      <sz val="7"/>
      <name val="Arial"/>
    </font>
    <font>
      <sz val="7"/>
      <name val="MS Sans Serif"/>
      <family val="2"/>
    </font>
    <font>
      <u/>
      <sz val="10"/>
      <color theme="10"/>
      <name val="MS Sans Serif"/>
    </font>
    <font>
      <u/>
      <sz val="10"/>
      <color theme="11"/>
      <name val="MS Sans Serif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05">
    <xf numFmtId="0" fontId="0" fillId="0" borderId="1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</cellStyleXfs>
  <cellXfs count="35">
    <xf numFmtId="0" fontId="0" fillId="0" borderId="1" xfId="0"/>
    <xf numFmtId="0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16" fontId="1" fillId="0" borderId="8" xfId="0" applyNumberFormat="1" applyFont="1" applyFill="1" applyBorder="1" applyAlignment="1" applyProtection="1">
      <alignment horizontal="center" wrapText="1"/>
    </xf>
    <xf numFmtId="16" fontId="1" fillId="0" borderId="9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 wrapText="1"/>
    </xf>
    <xf numFmtId="1" fontId="2" fillId="0" borderId="10" xfId="0" applyNumberFormat="1" applyFont="1" applyFill="1" applyBorder="1" applyAlignment="1" applyProtection="1">
      <alignment horizontal="center" wrapText="1"/>
    </xf>
    <xf numFmtId="0" fontId="1" fillId="0" borderId="11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1" fontId="1" fillId="0" borderId="12" xfId="0" applyNumberFormat="1" applyFont="1" applyFill="1" applyBorder="1" applyAlignment="1" applyProtection="1">
      <alignment horizontal="center" wrapText="1"/>
    </xf>
    <xf numFmtId="0" fontId="1" fillId="3" borderId="0" xfId="0" applyNumberFormat="1" applyFont="1" applyFill="1" applyBorder="1" applyAlignment="1" applyProtection="1">
      <alignment horizontal="center" wrapText="1"/>
    </xf>
    <xf numFmtId="0" fontId="1" fillId="2" borderId="13" xfId="0" applyNumberFormat="1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 applyProtection="1">
      <alignment horizontal="center" wrapText="1"/>
    </xf>
    <xf numFmtId="1" fontId="1" fillId="2" borderId="14" xfId="0" applyNumberFormat="1" applyFont="1" applyFill="1" applyBorder="1" applyAlignment="1" applyProtection="1">
      <alignment horizontal="center" wrapText="1"/>
    </xf>
    <xf numFmtId="1" fontId="1" fillId="0" borderId="11" xfId="0" applyNumberFormat="1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>
      <alignment horizontal="center" wrapText="1"/>
    </xf>
    <xf numFmtId="1" fontId="4" fillId="0" borderId="1" xfId="0" applyNumberFormat="1" applyFont="1" applyAlignment="1">
      <alignment horizontal="center" wrapText="1"/>
    </xf>
    <xf numFmtId="1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1" fontId="1" fillId="0" borderId="16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 wrapText="1"/>
    </xf>
    <xf numFmtId="1" fontId="2" fillId="0" borderId="11" xfId="0" applyNumberFormat="1" applyFont="1" applyFill="1" applyBorder="1" applyAlignment="1" applyProtection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5" borderId="0" xfId="0" applyNumberFormat="1" applyFont="1" applyFill="1" applyBorder="1" applyAlignment="1" applyProtection="1">
      <alignment horizontal="center" wrapText="1"/>
    </xf>
    <xf numFmtId="0" fontId="1" fillId="5" borderId="11" xfId="0" applyNumberFormat="1" applyFont="1" applyFill="1" applyBorder="1" applyAlignment="1" applyProtection="1">
      <alignment horizontal="center" wrapText="1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8"/>
  <sheetViews>
    <sheetView tabSelected="1" topLeftCell="A2" zoomScale="150" zoomScaleNormal="150" zoomScalePageLayoutView="150" workbookViewId="0">
      <selection activeCell="I10" sqref="I10"/>
    </sheetView>
  </sheetViews>
  <sheetFormatPr baseColWidth="10" defaultColWidth="7.140625" defaultRowHeight="10" x14ac:dyDescent="0"/>
  <cols>
    <col min="1" max="1" width="15.28515625" style="2" bestFit="1" customWidth="1"/>
    <col min="2" max="6" width="4" style="17" bestFit="1" customWidth="1"/>
    <col min="7" max="7" width="5.5703125" style="17" bestFit="1" customWidth="1"/>
    <col min="8" max="9" width="4.28515625" style="17" customWidth="1"/>
    <col min="10" max="10" width="4.140625" style="17" bestFit="1" customWidth="1"/>
    <col min="11" max="11" width="5.42578125" style="24" bestFit="1" customWidth="1"/>
    <col min="12" max="16384" width="7.140625" style="1"/>
  </cols>
  <sheetData>
    <row r="1" spans="1:11" s="4" customFormat="1" ht="22" thickTop="1" thickBot="1">
      <c r="A1" s="5" t="s">
        <v>9</v>
      </c>
      <c r="B1" s="12">
        <v>41456</v>
      </c>
      <c r="C1" s="13">
        <f t="shared" ref="C1:I1" si="0">B1+7</f>
        <v>41463</v>
      </c>
      <c r="D1" s="13">
        <f t="shared" si="0"/>
        <v>41470</v>
      </c>
      <c r="E1" s="13">
        <f t="shared" si="0"/>
        <v>41477</v>
      </c>
      <c r="F1" s="13">
        <f t="shared" si="0"/>
        <v>41484</v>
      </c>
      <c r="G1" s="13">
        <f t="shared" si="0"/>
        <v>41491</v>
      </c>
      <c r="H1" s="13">
        <f t="shared" si="0"/>
        <v>41498</v>
      </c>
      <c r="I1" s="13">
        <f t="shared" si="0"/>
        <v>41505</v>
      </c>
      <c r="J1" s="14" t="s">
        <v>0</v>
      </c>
      <c r="K1" s="15" t="s">
        <v>1</v>
      </c>
    </row>
    <row r="2" spans="1:11">
      <c r="A2" s="8" t="s">
        <v>12</v>
      </c>
      <c r="B2" s="16">
        <v>52</v>
      </c>
      <c r="C2" s="17">
        <v>36</v>
      </c>
      <c r="D2" s="17">
        <v>15</v>
      </c>
      <c r="E2" s="17">
        <v>15</v>
      </c>
      <c r="F2" s="17">
        <v>40</v>
      </c>
      <c r="H2" s="17">
        <v>15</v>
      </c>
      <c r="I2" s="19"/>
      <c r="J2" s="16">
        <f>SUM(B2:I2)</f>
        <v>173</v>
      </c>
      <c r="K2" s="18">
        <f>J2/(COUNT(B2:H2))</f>
        <v>28.833333333333332</v>
      </c>
    </row>
    <row r="3" spans="1:11" s="11" customFormat="1">
      <c r="A3" s="8" t="s">
        <v>13</v>
      </c>
      <c r="B3" s="19"/>
      <c r="C3" s="19"/>
      <c r="D3" s="19"/>
      <c r="E3" s="19"/>
      <c r="F3" s="17"/>
      <c r="G3" s="17">
        <v>10</v>
      </c>
      <c r="H3" s="17">
        <v>10</v>
      </c>
      <c r="I3" s="17">
        <v>10</v>
      </c>
      <c r="J3" s="16">
        <f t="shared" ref="J3:J20" si="1">SUM(B3:H3)</f>
        <v>20</v>
      </c>
      <c r="K3" s="18">
        <f t="shared" ref="K3:K20" si="2">J3/(COUNT(B3:H3))</f>
        <v>10</v>
      </c>
    </row>
    <row r="4" spans="1:11">
      <c r="A4" s="8" t="s">
        <v>7</v>
      </c>
      <c r="B4" s="16">
        <v>14</v>
      </c>
      <c r="C4" s="17">
        <v>31</v>
      </c>
      <c r="D4" s="17">
        <v>24</v>
      </c>
      <c r="E4" s="17">
        <v>24</v>
      </c>
      <c r="F4" s="19"/>
      <c r="G4" s="17">
        <v>2</v>
      </c>
      <c r="H4" s="17">
        <v>0</v>
      </c>
      <c r="I4" s="17">
        <v>0</v>
      </c>
      <c r="J4" s="16">
        <f t="shared" si="1"/>
        <v>95</v>
      </c>
      <c r="K4" s="18">
        <f t="shared" si="2"/>
        <v>15.833333333333334</v>
      </c>
    </row>
    <row r="5" spans="1:11">
      <c r="A5" s="8" t="s">
        <v>22</v>
      </c>
      <c r="B5" s="16">
        <v>26</v>
      </c>
      <c r="C5" s="17">
        <v>14</v>
      </c>
      <c r="D5" s="17">
        <v>17</v>
      </c>
      <c r="E5" s="17">
        <v>26</v>
      </c>
      <c r="F5" s="19"/>
      <c r="G5" s="19"/>
      <c r="H5" s="19"/>
      <c r="I5" s="19"/>
      <c r="J5" s="16">
        <f t="shared" si="1"/>
        <v>83</v>
      </c>
      <c r="K5" s="18">
        <f t="shared" si="2"/>
        <v>20.75</v>
      </c>
    </row>
    <row r="6" spans="1:11">
      <c r="A6" s="8" t="s">
        <v>23</v>
      </c>
      <c r="B6" s="16">
        <v>0</v>
      </c>
      <c r="C6" s="17">
        <v>16</v>
      </c>
      <c r="D6" s="17">
        <v>0</v>
      </c>
      <c r="E6" s="17">
        <v>0</v>
      </c>
      <c r="F6" s="19"/>
      <c r="G6" s="19"/>
      <c r="H6" s="19"/>
      <c r="I6" s="19"/>
      <c r="J6" s="16">
        <f t="shared" si="1"/>
        <v>16</v>
      </c>
      <c r="K6" s="18">
        <f t="shared" si="2"/>
        <v>4</v>
      </c>
    </row>
    <row r="7" spans="1:11">
      <c r="A7" s="8" t="s">
        <v>8</v>
      </c>
      <c r="B7" s="16">
        <v>9</v>
      </c>
      <c r="C7" s="17">
        <v>2</v>
      </c>
      <c r="D7" s="17">
        <v>2</v>
      </c>
      <c r="E7" s="17">
        <v>0</v>
      </c>
      <c r="F7" s="19"/>
      <c r="G7" s="19"/>
      <c r="H7" s="19"/>
      <c r="I7" s="19"/>
      <c r="J7" s="16">
        <f t="shared" si="1"/>
        <v>13</v>
      </c>
      <c r="K7" s="18">
        <f t="shared" si="2"/>
        <v>3.25</v>
      </c>
    </row>
    <row r="8" spans="1:11">
      <c r="A8" s="8" t="s">
        <v>16</v>
      </c>
      <c r="B8" s="19"/>
      <c r="C8" s="17">
        <v>90</v>
      </c>
      <c r="D8" s="19"/>
      <c r="E8" s="32"/>
      <c r="G8" s="32"/>
      <c r="H8" s="32"/>
      <c r="I8" s="32"/>
      <c r="J8" s="16">
        <f t="shared" si="1"/>
        <v>90</v>
      </c>
      <c r="K8" s="18">
        <f t="shared" si="2"/>
        <v>90</v>
      </c>
    </row>
    <row r="9" spans="1:11">
      <c r="A9" s="8" t="s">
        <v>17</v>
      </c>
      <c r="B9" s="32"/>
      <c r="C9" s="32"/>
      <c r="D9" s="17">
        <v>82</v>
      </c>
      <c r="E9" s="32"/>
      <c r="F9" s="32"/>
      <c r="G9" s="32"/>
      <c r="H9" s="32"/>
      <c r="I9" s="17">
        <v>53</v>
      </c>
      <c r="J9" s="16">
        <f t="shared" si="1"/>
        <v>82</v>
      </c>
      <c r="K9" s="18">
        <f t="shared" si="2"/>
        <v>82</v>
      </c>
    </row>
    <row r="10" spans="1:11">
      <c r="A10" s="8" t="s">
        <v>26</v>
      </c>
      <c r="B10" s="32"/>
      <c r="C10" s="32"/>
      <c r="D10" s="17">
        <v>110</v>
      </c>
      <c r="E10" s="32"/>
      <c r="F10" s="32"/>
      <c r="G10" s="17">
        <v>47</v>
      </c>
      <c r="H10" s="32"/>
      <c r="I10" s="32"/>
      <c r="J10" s="16">
        <f t="shared" si="1"/>
        <v>157</v>
      </c>
      <c r="K10" s="18">
        <f t="shared" si="2"/>
        <v>78.5</v>
      </c>
    </row>
    <row r="11" spans="1:11">
      <c r="A11" s="8" t="s">
        <v>24</v>
      </c>
      <c r="B11" s="16">
        <v>9</v>
      </c>
      <c r="C11" s="17">
        <v>9</v>
      </c>
      <c r="D11" s="33"/>
      <c r="E11" s="33"/>
      <c r="F11" s="33"/>
      <c r="G11" s="33"/>
      <c r="H11" s="33"/>
      <c r="I11" s="33"/>
      <c r="J11" s="16">
        <f t="shared" si="1"/>
        <v>18</v>
      </c>
      <c r="K11" s="18">
        <f t="shared" si="2"/>
        <v>9</v>
      </c>
    </row>
    <row r="12" spans="1:11">
      <c r="A12" s="8" t="s">
        <v>25</v>
      </c>
      <c r="B12" s="32"/>
      <c r="C12" s="32"/>
      <c r="D12" s="17">
        <v>75</v>
      </c>
      <c r="E12" s="33"/>
      <c r="F12" s="33"/>
      <c r="G12" s="33"/>
      <c r="H12" s="33"/>
      <c r="I12" s="33"/>
      <c r="J12" s="16">
        <f t="shared" si="1"/>
        <v>75</v>
      </c>
      <c r="K12" s="18">
        <f t="shared" si="2"/>
        <v>75</v>
      </c>
    </row>
    <row r="13" spans="1:11">
      <c r="A13" s="8" t="s">
        <v>27</v>
      </c>
      <c r="B13" s="32"/>
      <c r="C13" s="32"/>
      <c r="D13" s="30">
        <v>65</v>
      </c>
      <c r="E13" s="33"/>
      <c r="F13" s="33"/>
      <c r="G13" s="33"/>
      <c r="H13" s="33"/>
      <c r="I13" s="33"/>
      <c r="J13" s="16">
        <f t="shared" si="1"/>
        <v>65</v>
      </c>
      <c r="K13" s="18">
        <f t="shared" si="2"/>
        <v>65</v>
      </c>
    </row>
    <row r="14" spans="1:11">
      <c r="A14" s="8" t="s">
        <v>28</v>
      </c>
      <c r="B14" s="32"/>
      <c r="C14" s="32"/>
      <c r="D14" s="32"/>
      <c r="E14" s="33"/>
      <c r="F14" s="17">
        <v>67</v>
      </c>
      <c r="G14" s="33"/>
      <c r="H14" s="33"/>
      <c r="I14" s="33"/>
      <c r="J14" s="16">
        <f t="shared" si="1"/>
        <v>67</v>
      </c>
      <c r="K14" s="18">
        <f t="shared" si="2"/>
        <v>67</v>
      </c>
    </row>
    <row r="15" spans="1:11">
      <c r="A15" s="8" t="s">
        <v>20</v>
      </c>
      <c r="B15" s="32"/>
      <c r="C15" s="32"/>
      <c r="D15" s="32"/>
      <c r="E15" s="33"/>
      <c r="F15" s="33"/>
      <c r="G15" s="33"/>
      <c r="H15" s="17">
        <v>12</v>
      </c>
      <c r="I15" s="33"/>
      <c r="J15" s="16">
        <f t="shared" si="1"/>
        <v>12</v>
      </c>
      <c r="K15" s="18">
        <f t="shared" si="2"/>
        <v>12</v>
      </c>
    </row>
    <row r="16" spans="1:11">
      <c r="A16" s="8" t="s">
        <v>29</v>
      </c>
      <c r="B16" s="32"/>
      <c r="C16" s="32"/>
      <c r="D16" s="32"/>
      <c r="E16" s="33"/>
      <c r="F16" s="33"/>
      <c r="G16" s="33"/>
      <c r="H16" s="17">
        <v>35</v>
      </c>
      <c r="I16" s="33"/>
      <c r="J16" s="16">
        <f t="shared" si="1"/>
        <v>35</v>
      </c>
      <c r="K16" s="18">
        <f t="shared" si="2"/>
        <v>35</v>
      </c>
    </row>
    <row r="17" spans="1:11">
      <c r="A17" s="8" t="s">
        <v>30</v>
      </c>
      <c r="B17" s="32"/>
      <c r="C17" s="32"/>
      <c r="D17" s="32"/>
      <c r="E17" s="33"/>
      <c r="F17" s="33"/>
      <c r="G17" s="33"/>
      <c r="H17" s="33"/>
      <c r="I17" s="17">
        <v>9</v>
      </c>
      <c r="J17" s="16">
        <f t="shared" si="1"/>
        <v>0</v>
      </c>
      <c r="K17" s="18" t="e">
        <f t="shared" si="2"/>
        <v>#DIV/0!</v>
      </c>
    </row>
    <row r="18" spans="1:11">
      <c r="A18" s="8" t="s">
        <v>31</v>
      </c>
      <c r="B18" s="32"/>
      <c r="C18" s="32"/>
      <c r="D18" s="32"/>
      <c r="E18" s="33"/>
      <c r="F18" s="33"/>
      <c r="G18" s="33"/>
      <c r="H18" s="33"/>
      <c r="I18" s="33"/>
      <c r="J18" s="16">
        <f t="shared" si="1"/>
        <v>0</v>
      </c>
      <c r="K18" s="18" t="e">
        <f t="shared" si="2"/>
        <v>#DIV/0!</v>
      </c>
    </row>
    <row r="19" spans="1:11">
      <c r="A19" s="8" t="s">
        <v>18</v>
      </c>
      <c r="B19" s="16"/>
      <c r="C19" s="17">
        <v>6</v>
      </c>
      <c r="D19" s="30">
        <v>6</v>
      </c>
      <c r="E19" s="17">
        <v>6</v>
      </c>
      <c r="F19" s="17">
        <v>6</v>
      </c>
      <c r="G19" s="17">
        <v>6</v>
      </c>
      <c r="H19" s="17">
        <v>6</v>
      </c>
      <c r="I19" s="17">
        <v>5</v>
      </c>
      <c r="J19" s="16">
        <f>SUM(B19:I19)</f>
        <v>41</v>
      </c>
      <c r="K19" s="18">
        <f t="shared" si="2"/>
        <v>6.833333333333333</v>
      </c>
    </row>
    <row r="20" spans="1:11">
      <c r="A20" s="8" t="s">
        <v>19</v>
      </c>
      <c r="B20" s="16"/>
      <c r="C20" s="17">
        <v>5</v>
      </c>
      <c r="D20" s="30">
        <v>5</v>
      </c>
      <c r="E20" s="17">
        <v>2</v>
      </c>
      <c r="F20" s="17">
        <v>4</v>
      </c>
      <c r="G20" s="17">
        <v>4</v>
      </c>
      <c r="H20" s="17">
        <v>2</v>
      </c>
      <c r="J20" s="16">
        <f t="shared" si="1"/>
        <v>22</v>
      </c>
      <c r="K20" s="18">
        <f t="shared" si="2"/>
        <v>3.6666666666666665</v>
      </c>
    </row>
    <row r="21" spans="1:11">
      <c r="A21" s="8" t="s">
        <v>41</v>
      </c>
      <c r="B21" s="32"/>
      <c r="C21" s="32"/>
      <c r="D21" s="19"/>
      <c r="E21" s="17">
        <v>45</v>
      </c>
      <c r="F21" s="32"/>
      <c r="G21" s="33"/>
      <c r="H21" s="33"/>
      <c r="I21" s="33"/>
      <c r="J21" s="34"/>
      <c r="K21" s="33"/>
    </row>
    <row r="22" spans="1:11" s="6" customFormat="1" ht="11" thickBot="1">
      <c r="A22" s="7"/>
      <c r="B22" s="20"/>
      <c r="C22" s="21"/>
      <c r="D22" s="21"/>
      <c r="E22" s="21"/>
      <c r="F22" s="21"/>
      <c r="G22" s="21"/>
      <c r="H22" s="21"/>
      <c r="I22" s="21"/>
      <c r="J22" s="20"/>
      <c r="K22" s="22"/>
    </row>
    <row r="23" spans="1:11">
      <c r="A23" s="9" t="s">
        <v>2</v>
      </c>
      <c r="B23" s="17">
        <f t="shared" ref="B23:I23" si="3">SUM(B2:B21)</f>
        <v>110</v>
      </c>
      <c r="C23" s="17">
        <f t="shared" si="3"/>
        <v>209</v>
      </c>
      <c r="D23" s="17">
        <f t="shared" si="3"/>
        <v>401</v>
      </c>
      <c r="E23" s="17">
        <f t="shared" si="3"/>
        <v>118</v>
      </c>
      <c r="F23" s="17">
        <f t="shared" si="3"/>
        <v>117</v>
      </c>
      <c r="G23" s="17">
        <f t="shared" si="3"/>
        <v>69</v>
      </c>
      <c r="H23" s="17">
        <f t="shared" si="3"/>
        <v>80</v>
      </c>
      <c r="I23" s="17">
        <f t="shared" si="3"/>
        <v>77</v>
      </c>
      <c r="J23" s="16">
        <f>SUM(B23:H23)</f>
        <v>1104</v>
      </c>
      <c r="K23" s="18">
        <f>J23/9</f>
        <v>122.66666666666667</v>
      </c>
    </row>
    <row r="24" spans="1:11">
      <c r="A24" s="9" t="s">
        <v>3</v>
      </c>
      <c r="B24" s="17">
        <f>COUNT(B2:B21)</f>
        <v>6</v>
      </c>
      <c r="C24" s="17">
        <f t="shared" ref="C24:I24" si="4">COUNT(C2:C21)</f>
        <v>9</v>
      </c>
      <c r="D24" s="17">
        <f t="shared" si="4"/>
        <v>11</v>
      </c>
      <c r="E24" s="17">
        <f t="shared" si="4"/>
        <v>8</v>
      </c>
      <c r="F24" s="17">
        <f t="shared" si="4"/>
        <v>4</v>
      </c>
      <c r="G24" s="17">
        <f t="shared" si="4"/>
        <v>5</v>
      </c>
      <c r="H24" s="17">
        <f t="shared" si="4"/>
        <v>7</v>
      </c>
      <c r="I24" s="17">
        <f t="shared" si="4"/>
        <v>5</v>
      </c>
      <c r="J24" s="16">
        <f>SUM(B24:H24)</f>
        <v>50</v>
      </c>
      <c r="K24" s="18"/>
    </row>
    <row r="25" spans="1:11" s="3" customFormat="1">
      <c r="A25" s="31" t="s">
        <v>4</v>
      </c>
      <c r="B25" s="23">
        <f t="shared" ref="B25:H25" si="5">B23/B24</f>
        <v>18.333333333333332</v>
      </c>
      <c r="C25" s="24">
        <f t="shared" si="5"/>
        <v>23.222222222222221</v>
      </c>
      <c r="D25" s="24">
        <f t="shared" si="5"/>
        <v>36.454545454545453</v>
      </c>
      <c r="E25" s="24">
        <f t="shared" si="5"/>
        <v>14.75</v>
      </c>
      <c r="F25" s="24">
        <f t="shared" si="5"/>
        <v>29.25</v>
      </c>
      <c r="G25" s="24">
        <f t="shared" si="5"/>
        <v>13.8</v>
      </c>
      <c r="H25" s="24">
        <f t="shared" si="5"/>
        <v>11.428571428571429</v>
      </c>
      <c r="I25" s="24"/>
      <c r="J25" s="23">
        <f>SUM(B25:H25)</f>
        <v>147.23867243867244</v>
      </c>
      <c r="K25" s="18"/>
    </row>
    <row r="26" spans="1:11">
      <c r="A26" s="9" t="s">
        <v>5</v>
      </c>
      <c r="B26" s="16">
        <f>SUM(B23:H23)</f>
        <v>1104</v>
      </c>
      <c r="J26" s="16"/>
      <c r="K26" s="18"/>
    </row>
    <row r="27" spans="1:11" ht="11" thickBot="1">
      <c r="A27" s="10" t="s">
        <v>6</v>
      </c>
      <c r="B27" s="25">
        <f>B26/J24</f>
        <v>22.08</v>
      </c>
      <c r="C27" s="26"/>
      <c r="D27" s="27"/>
      <c r="E27" s="27"/>
      <c r="F27" s="27"/>
      <c r="G27" s="27"/>
      <c r="H27" s="27"/>
      <c r="I27" s="27"/>
      <c r="J27" s="28"/>
      <c r="K27" s="29"/>
    </row>
    <row r="28" spans="1:11" ht="6" customHeight="1" thickTop="1"/>
    <row r="29" spans="1:11" ht="6" customHeight="1" thickBot="1"/>
    <row r="30" spans="1:11" ht="12" thickTop="1" thickBot="1">
      <c r="A30" s="5" t="s">
        <v>14</v>
      </c>
      <c r="B30" s="12" t="s">
        <v>15</v>
      </c>
      <c r="C30" s="13" t="s">
        <v>39</v>
      </c>
      <c r="D30" s="13" t="s">
        <v>40</v>
      </c>
      <c r="E30" s="13"/>
      <c r="F30" s="14" t="s">
        <v>0</v>
      </c>
      <c r="G30" s="15" t="s">
        <v>1</v>
      </c>
      <c r="H30" s="1"/>
      <c r="I30" s="1"/>
      <c r="J30" s="1"/>
      <c r="K30" s="1"/>
    </row>
    <row r="31" spans="1:11">
      <c r="A31" s="8" t="s">
        <v>32</v>
      </c>
      <c r="B31" s="17">
        <v>60</v>
      </c>
      <c r="C31" s="19"/>
      <c r="D31" s="19"/>
      <c r="E31" s="19"/>
      <c r="F31" s="16">
        <f>SUM(B31:E31)</f>
        <v>60</v>
      </c>
      <c r="G31" s="18">
        <f>F31/1</f>
        <v>60</v>
      </c>
      <c r="H31" s="1"/>
      <c r="I31" s="1"/>
      <c r="J31" s="1"/>
      <c r="K31" s="1"/>
    </row>
    <row r="32" spans="1:11">
      <c r="A32" s="8" t="s">
        <v>33</v>
      </c>
      <c r="B32" s="19"/>
      <c r="C32" s="30">
        <v>45</v>
      </c>
      <c r="D32" s="19"/>
      <c r="E32" s="19"/>
      <c r="F32" s="16">
        <f>SUM(B32:E32)</f>
        <v>45</v>
      </c>
      <c r="G32" s="18">
        <f t="shared" ref="G32:G33" si="6">F32/1</f>
        <v>45</v>
      </c>
      <c r="H32" s="1"/>
      <c r="I32" s="1"/>
      <c r="J32" s="1"/>
      <c r="K32" s="1"/>
    </row>
    <row r="33" spans="1:11">
      <c r="A33" s="8" t="s">
        <v>34</v>
      </c>
      <c r="B33" s="19"/>
      <c r="C33" s="19"/>
      <c r="D33" s="17">
        <v>50</v>
      </c>
      <c r="E33" s="19"/>
      <c r="F33" s="16">
        <f>SUM(B33:E33)</f>
        <v>50</v>
      </c>
      <c r="G33" s="18">
        <f t="shared" si="6"/>
        <v>50</v>
      </c>
      <c r="H33" s="1"/>
      <c r="I33" s="1"/>
      <c r="J33" s="1"/>
      <c r="K33" s="1"/>
    </row>
    <row r="34" spans="1:11">
      <c r="A34" s="8" t="s">
        <v>26</v>
      </c>
      <c r="B34" s="30">
        <v>110</v>
      </c>
      <c r="C34" s="19"/>
      <c r="D34" s="19"/>
      <c r="E34" s="19"/>
      <c r="F34" s="16">
        <f t="shared" ref="F34:F39" si="7">SUM(B34:E34)</f>
        <v>110</v>
      </c>
      <c r="G34" s="18">
        <f t="shared" ref="G34:G38" si="8">F34/1</f>
        <v>110</v>
      </c>
      <c r="H34" s="1"/>
      <c r="I34" s="1"/>
      <c r="J34" s="1"/>
      <c r="K34" s="1"/>
    </row>
    <row r="35" spans="1:11">
      <c r="A35" s="8" t="s">
        <v>35</v>
      </c>
      <c r="B35" s="17">
        <v>25</v>
      </c>
      <c r="C35" s="19"/>
      <c r="D35" s="19"/>
      <c r="E35" s="19"/>
      <c r="F35" s="16">
        <f t="shared" si="7"/>
        <v>25</v>
      </c>
      <c r="G35" s="18">
        <f t="shared" si="8"/>
        <v>25</v>
      </c>
      <c r="H35" s="1"/>
      <c r="I35" s="1"/>
      <c r="J35" s="1"/>
      <c r="K35" s="1"/>
    </row>
    <row r="36" spans="1:11">
      <c r="A36" s="8" t="s">
        <v>36</v>
      </c>
      <c r="B36" s="19"/>
      <c r="C36" s="17">
        <v>115</v>
      </c>
      <c r="D36" s="19"/>
      <c r="E36" s="19"/>
      <c r="F36" s="16">
        <f t="shared" si="7"/>
        <v>115</v>
      </c>
      <c r="G36" s="18">
        <f t="shared" si="8"/>
        <v>115</v>
      </c>
      <c r="H36" s="1"/>
      <c r="I36" s="1"/>
      <c r="J36" s="1"/>
      <c r="K36" s="1"/>
    </row>
    <row r="37" spans="1:11">
      <c r="A37" s="8" t="s">
        <v>37</v>
      </c>
      <c r="B37" s="19"/>
      <c r="C37" s="19"/>
      <c r="E37" s="19"/>
      <c r="F37" s="16">
        <f t="shared" si="7"/>
        <v>0</v>
      </c>
      <c r="G37" s="18">
        <f t="shared" si="8"/>
        <v>0</v>
      </c>
      <c r="H37" s="1"/>
      <c r="I37" s="1"/>
      <c r="J37" s="1"/>
      <c r="K37" s="1"/>
    </row>
    <row r="38" spans="1:11">
      <c r="A38" s="8" t="s">
        <v>38</v>
      </c>
      <c r="B38" s="19"/>
      <c r="C38" s="17">
        <v>6</v>
      </c>
      <c r="D38" s="19"/>
      <c r="E38" s="19"/>
      <c r="F38" s="16">
        <f t="shared" si="7"/>
        <v>6</v>
      </c>
      <c r="G38" s="18">
        <f t="shared" si="8"/>
        <v>6</v>
      </c>
      <c r="H38" s="1"/>
      <c r="I38" s="1"/>
      <c r="J38" s="1"/>
      <c r="K38" s="1"/>
    </row>
    <row r="39" spans="1:11">
      <c r="A39" s="8" t="s">
        <v>11</v>
      </c>
      <c r="B39" s="30">
        <v>11</v>
      </c>
      <c r="C39" s="17">
        <v>11</v>
      </c>
      <c r="D39" s="17">
        <v>6</v>
      </c>
      <c r="E39" s="19"/>
      <c r="F39" s="16">
        <f t="shared" si="7"/>
        <v>28</v>
      </c>
      <c r="G39" s="18">
        <f>F39/3</f>
        <v>9.3333333333333339</v>
      </c>
      <c r="H39" s="1"/>
      <c r="I39" s="1"/>
      <c r="J39" s="1"/>
      <c r="K39" s="1"/>
    </row>
    <row r="40" spans="1:11" ht="11" thickBot="1">
      <c r="A40" s="7"/>
      <c r="B40" s="20"/>
      <c r="C40" s="21"/>
      <c r="D40" s="21"/>
      <c r="E40" s="21"/>
      <c r="F40" s="20"/>
      <c r="G40" s="22"/>
      <c r="H40" s="1"/>
      <c r="I40" s="1"/>
      <c r="J40" s="1"/>
      <c r="K40" s="1"/>
    </row>
    <row r="41" spans="1:11">
      <c r="A41" s="9" t="s">
        <v>2</v>
      </c>
      <c r="B41" s="17">
        <f>SUM(B31:B39)</f>
        <v>206</v>
      </c>
      <c r="C41" s="17">
        <f>SUM(C31:C39)</f>
        <v>177</v>
      </c>
      <c r="D41" s="17">
        <f>SUM(D31:D39)</f>
        <v>56</v>
      </c>
      <c r="F41" s="16">
        <f>SUM(B41:E41)</f>
        <v>439</v>
      </c>
      <c r="G41" s="18">
        <f>F41/5</f>
        <v>87.8</v>
      </c>
      <c r="H41" s="1"/>
      <c r="I41" s="1"/>
      <c r="J41" s="1"/>
      <c r="K41" s="1"/>
    </row>
    <row r="42" spans="1:11">
      <c r="A42" s="9" t="s">
        <v>3</v>
      </c>
      <c r="B42" s="17">
        <f>COUNT(B31:B39)</f>
        <v>4</v>
      </c>
      <c r="C42" s="17">
        <f>COUNT(C31:C39)</f>
        <v>4</v>
      </c>
      <c r="D42" s="17">
        <f>COUNT(D31:D39)</f>
        <v>2</v>
      </c>
      <c r="F42" s="16">
        <f>SUM(B42:E42)</f>
        <v>10</v>
      </c>
      <c r="G42" s="18"/>
      <c r="H42" s="1"/>
      <c r="I42" s="1"/>
      <c r="J42" s="1"/>
      <c r="K42" s="1"/>
    </row>
    <row r="43" spans="1:11">
      <c r="A43" s="31" t="s">
        <v>21</v>
      </c>
      <c r="B43" s="23">
        <f t="shared" ref="B43:D43" si="9">B41/B42</f>
        <v>51.5</v>
      </c>
      <c r="C43" s="23">
        <f t="shared" si="9"/>
        <v>44.25</v>
      </c>
      <c r="D43" s="23">
        <f t="shared" si="9"/>
        <v>28</v>
      </c>
      <c r="F43" s="24">
        <f>SUM(B43:E43)</f>
        <v>123.75</v>
      </c>
      <c r="G43" s="18"/>
      <c r="H43" s="1"/>
      <c r="I43" s="1"/>
      <c r="J43" s="1"/>
      <c r="K43" s="1"/>
    </row>
    <row r="44" spans="1:11">
      <c r="A44" s="9" t="s">
        <v>5</v>
      </c>
      <c r="B44" s="16">
        <f>SUM(B41:E41)</f>
        <v>439</v>
      </c>
      <c r="F44" s="16"/>
      <c r="G44" s="18"/>
      <c r="H44" s="1"/>
      <c r="I44" s="1"/>
      <c r="J44" s="1"/>
      <c r="K44" s="1"/>
    </row>
    <row r="45" spans="1:11" ht="11" thickBot="1">
      <c r="A45" s="10" t="s">
        <v>6</v>
      </c>
      <c r="B45" s="25">
        <f>B44/F42</f>
        <v>43.9</v>
      </c>
      <c r="C45" s="26"/>
      <c r="D45" s="27"/>
      <c r="E45" s="27"/>
      <c r="F45" s="28"/>
      <c r="G45" s="29"/>
      <c r="H45" s="1"/>
      <c r="I45" s="1"/>
      <c r="J45" s="1"/>
      <c r="K45" s="1"/>
    </row>
    <row r="46" spans="1:11" ht="11" thickTop="1"/>
    <row r="48" spans="1:11">
      <c r="E48" s="17" t="s">
        <v>10</v>
      </c>
    </row>
  </sheetData>
  <phoneticPr fontId="0" type="noConversion"/>
  <printOptions gridLines="1" gridLinesSet="0"/>
  <pageMargins left="0.5" right="0.5" top="1" bottom="1" header="0.5" footer="0.5"/>
  <pageSetup orientation="landscape"/>
  <headerFooter>
    <oddHeader>&amp;C&amp;"Lucida Grande,Regular"&amp;K000000FALL  PROGRAM SESSION 2012</oddHeader>
  </headerFooter>
  <ignoredErrors>
    <ignoredError sqref="K3 D43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02 Program Attendance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 Davis</cp:lastModifiedBy>
  <cp:lastPrinted>2004-04-09T19:12:25Z</cp:lastPrinted>
  <dcterms:created xsi:type="dcterms:W3CDTF">2003-10-01T13:16:00Z</dcterms:created>
  <dcterms:modified xsi:type="dcterms:W3CDTF">2013-08-22T15:30:52Z</dcterms:modified>
</cp:coreProperties>
</file>